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1/Suur tn 1, Jõgeva/PPA/"/>
    </mc:Choice>
  </mc:AlternateContent>
  <xr:revisionPtr revIDLastSave="71" documentId="13_ncr:1_{AB96785C-5880-462A-8B27-6BFDD8AA89C6}" xr6:coauthVersionLast="47" xr6:coauthVersionMax="47" xr10:uidLastSave="{639A72DA-61D2-4817-96B2-75B113624835}"/>
  <bookViews>
    <workbookView xWindow="-120" yWindow="-120" windowWidth="38640" windowHeight="21240" xr2:uid="{00000000-000D-0000-FFFF-FFFF00000000}"/>
  </bookViews>
  <sheets>
    <sheet name="Lisa 3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I37" i="3"/>
  <c r="H37" i="3"/>
  <c r="G37" i="3"/>
  <c r="F37" i="3"/>
  <c r="F27" i="3"/>
  <c r="G27" i="3"/>
  <c r="H27" i="3"/>
  <c r="I27" i="3"/>
  <c r="G31" i="3" l="1"/>
  <c r="F19" i="3"/>
  <c r="F26" i="3"/>
  <c r="G26" i="3"/>
  <c r="I26" i="3"/>
  <c r="I19" i="3" l="1"/>
  <c r="H39" i="3"/>
  <c r="H40" i="3" s="1"/>
  <c r="G39" i="3" l="1"/>
  <c r="G36" i="3"/>
  <c r="H33" i="3"/>
  <c r="F33" i="3"/>
  <c r="F31" i="3"/>
  <c r="H31" i="3"/>
  <c r="F34" i="3"/>
  <c r="F35" i="3"/>
  <c r="F36" i="3"/>
  <c r="G33" i="3"/>
  <c r="G34" i="3"/>
  <c r="G35" i="3"/>
  <c r="H34" i="3"/>
  <c r="H35" i="3"/>
  <c r="H36" i="3"/>
  <c r="I39" i="3"/>
  <c r="I40" i="3" s="1"/>
  <c r="I41" i="3" s="1"/>
  <c r="G40" i="3" l="1"/>
  <c r="G41" i="3" s="1"/>
  <c r="F39" i="3"/>
  <c r="F40" i="3" s="1"/>
  <c r="F41" i="3" s="1"/>
  <c r="H41" i="3"/>
</calcChain>
</file>

<file path=xl/sharedStrings.xml><?xml version="1.0" encoding="utf-8"?>
<sst xmlns="http://schemas.openxmlformats.org/spreadsheetml/2006/main" count="73" uniqueCount="53">
  <si>
    <t>Lisa 3 üürilepingule nr Ü4035/12</t>
  </si>
  <si>
    <t>Üür ja kõrvalteenuste tasu 19.06.2022 - 31.12.2022</t>
  </si>
  <si>
    <t>Üürnik</t>
  </si>
  <si>
    <t>Politsei- ja Piirivalveamet</t>
  </si>
  <si>
    <t>Üüripinna aadress</t>
  </si>
  <si>
    <t>Suur tn 1, Jõgeva</t>
  </si>
  <si>
    <t xml:space="preserve">Hoone üüritav pind </t>
  </si>
  <si>
    <t>Hoone üüritav pind, sh</t>
  </si>
  <si>
    <r>
      <t>m</t>
    </r>
    <r>
      <rPr>
        <vertAlign val="superscript"/>
        <sz val="11"/>
        <color indexed="8"/>
        <rFont val="Times New Roman"/>
        <family val="1"/>
      </rPr>
      <t>2</t>
    </r>
  </si>
  <si>
    <t xml:space="preserve">     ühiskasutuses üüritav pind</t>
  </si>
  <si>
    <t xml:space="preserve">     ainukasutustes üüritav pind</t>
  </si>
  <si>
    <t xml:space="preserve">Üürniku üüripind hoones </t>
  </si>
  <si>
    <t>Üürniku ainukasutuses pind</t>
  </si>
  <si>
    <t>Üürniku arvestuslik ühiskasutuses pind</t>
  </si>
  <si>
    <t xml:space="preserve">Üürniku üüripind hoones kokku 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</si>
  <si>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</si>
  <si>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19.06.2022 - 30.06.2022</t>
  </si>
  <si>
    <t>01.07.2022 - 31.12.2022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</si>
  <si>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</si>
  <si>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</si>
  <si>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Summa kuus </t>
  </si>
  <si>
    <t>Muutmise alused</t>
  </si>
  <si>
    <t>Märkused</t>
  </si>
  <si>
    <t xml:space="preserve"> (ilma km)</t>
  </si>
  <si>
    <t>Netoüür</t>
  </si>
  <si>
    <t>Kinnisvara haldamine (haldusteenus)</t>
  </si>
  <si>
    <t>Tehnohooldus</t>
  </si>
  <si>
    <t>Heakorratööd (koodid 310, 320, 360)</t>
  </si>
  <si>
    <t>Remonttööd</t>
  </si>
  <si>
    <t>Omanikukohustused</t>
  </si>
  <si>
    <t>Tugiteenused (koodid 721, 722, 742, 743)</t>
  </si>
  <si>
    <t>Kinnisvara haldamine (RKAS haldusteenus)</t>
  </si>
  <si>
    <t>ÜÜR KOKKU</t>
  </si>
  <si>
    <t>Kõrvalteenused ja kõrvalteenuste tasud</t>
  </si>
  <si>
    <t>Summa kuus</t>
  </si>
  <si>
    <t>Heakorratööd (koodid 330, 340 ja 350)</t>
  </si>
  <si>
    <t>teenuse hinna muutus</t>
  </si>
  <si>
    <t>tasumine tegeliku kulu alusel, esitatud kuluprognoos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</si>
  <si>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</si>
  <si>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</si>
  <si>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</si>
  <si>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</si>
  <si>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</si>
  <si>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(kood 714 - tehniline valve)</t>
  </si>
  <si>
    <t>KÕRVALTEENUSTE TASUD KOKKU</t>
  </si>
  <si>
    <t>Üür ja kõrvalteenuste tasud kokku (rida 27+37) ilma käibemaksuta (kuus)</t>
  </si>
  <si>
    <t>Käibemaks</t>
  </si>
  <si>
    <r>
      <t>ÜÜR JA KÕRVALTEENUSTE TASUD KOOS KÄIBEMAKSUGA (</t>
    </r>
    <r>
      <rPr>
        <b/>
        <sz val="11"/>
        <rFont val="Times New Roman"/>
        <family val="1"/>
        <charset val="186"/>
      </rPr>
      <t>kuus</t>
    </r>
    <r>
      <rPr>
        <b/>
        <sz val="11"/>
        <color indexed="8"/>
        <rFont val="Times New Roman"/>
        <family val="1"/>
      </rPr>
      <t>)</t>
    </r>
  </si>
  <si>
    <t>Üürileandja poolt osutatavate üüri- ja kõrvalteenuste sisu ja ulatus on esitatud lepingu lisas 2 "Poolte kohustused üüripinna korrashoiu tagamisel".</t>
  </si>
  <si>
    <t>Üürileandja:</t>
  </si>
  <si>
    <t>Üürnik:</t>
  </si>
  <si>
    <t>(allkirjastatud digitaalselt)</t>
  </si>
  <si>
    <t>Kuni 31.12.2022 kasutatakse indekseerimisel 30.aprilli THI-d, koefitsient 0,5. Alates 01.01.2023 kasutatakse üüri indekseerimisel 31.12 THI-d.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</si>
</sst>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indexed="30"/>
      <name val="Times New Roman"/>
      <family val="1"/>
    </font>
    <font>
      <b/>
      <sz val="11"/>
      <color indexed="10"/>
      <name val="Times New Roman"/>
      <family val="1"/>
    </font>
    <font>
      <i/>
      <sz val="11"/>
      <color indexed="8"/>
      <name val="Times New Roman"/>
      <family val="1"/>
    </font>
    <font>
      <b/>
      <sz val="10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8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4" fontId="4" fillId="3" borderId="10" xfId="0" applyNumberFormat="1" applyFont="1" applyFill="1" applyBorder="1" applyAlignment="1">
      <alignment horizontal="righ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4" fontId="2" fillId="3" borderId="16" xfId="0" applyNumberFormat="1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center" vertical="center"/>
    </xf>
    <xf numFmtId="4" fontId="12" fillId="0" borderId="17" xfId="0" applyNumberFormat="1" applyFont="1" applyBorder="1" applyAlignment="1">
      <alignment vertical="center"/>
    </xf>
    <xf numFmtId="4" fontId="1" fillId="0" borderId="17" xfId="0" applyNumberFormat="1" applyFont="1" applyBorder="1"/>
    <xf numFmtId="4" fontId="12" fillId="3" borderId="17" xfId="0" applyNumberFormat="1" applyFont="1" applyFill="1" applyBorder="1" applyAlignment="1">
      <alignment vertical="center"/>
    </xf>
    <xf numFmtId="4" fontId="1" fillId="3" borderId="17" xfId="0" applyNumberFormat="1" applyFont="1" applyFill="1" applyBorder="1"/>
    <xf numFmtId="4" fontId="1" fillId="3" borderId="17" xfId="0" applyNumberFormat="1" applyFont="1" applyFill="1" applyBorder="1" applyAlignment="1">
      <alignment horizontal="right" vertical="center"/>
    </xf>
    <xf numFmtId="4" fontId="2" fillId="3" borderId="17" xfId="0" applyNumberFormat="1" applyFont="1" applyFill="1" applyBorder="1" applyAlignment="1">
      <alignment vertical="center"/>
    </xf>
    <xf numFmtId="4" fontId="2" fillId="3" borderId="17" xfId="0" applyNumberFormat="1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" fontId="1" fillId="0" borderId="18" xfId="0" applyNumberFormat="1" applyFont="1" applyBorder="1" applyAlignment="1">
      <alignment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" fontId="1" fillId="0" borderId="1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9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3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1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4" fontId="1" fillId="0" borderId="48" xfId="0" applyNumberFormat="1" applyFont="1" applyBorder="1" applyAlignment="1">
      <alignment horizontal="right" vertical="center"/>
    </xf>
    <xf numFmtId="4" fontId="1" fillId="0" borderId="49" xfId="0" applyNumberFormat="1" applyFont="1" applyBorder="1" applyAlignment="1">
      <alignment vertical="center"/>
    </xf>
    <xf numFmtId="4" fontId="4" fillId="3" borderId="50" xfId="0" applyNumberFormat="1" applyFont="1" applyFill="1" applyBorder="1" applyAlignment="1">
      <alignment horizontal="right" vertical="center"/>
    </xf>
    <xf numFmtId="4" fontId="2" fillId="3" borderId="51" xfId="0" applyNumberFormat="1" applyFont="1" applyFill="1" applyBorder="1" applyAlignment="1">
      <alignment horizontal="right" vertical="center"/>
    </xf>
    <xf numFmtId="4" fontId="8" fillId="2" borderId="52" xfId="0" applyNumberFormat="1" applyFont="1" applyFill="1" applyBorder="1" applyAlignment="1">
      <alignment horizontal="center" vertical="center"/>
    </xf>
    <xf numFmtId="4" fontId="2" fillId="2" borderId="53" xfId="0" applyNumberFormat="1" applyFont="1" applyFill="1" applyBorder="1" applyAlignment="1">
      <alignment horizontal="center" vertical="center"/>
    </xf>
    <xf numFmtId="4" fontId="2" fillId="3" borderId="54" xfId="0" applyNumberFormat="1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 wrapText="1"/>
    </xf>
    <xf numFmtId="4" fontId="2" fillId="3" borderId="54" xfId="0" applyNumberFormat="1" applyFont="1" applyFill="1" applyBorder="1" applyAlignment="1">
      <alignment horizontal="center" vertical="center" wrapText="1"/>
    </xf>
    <xf numFmtId="4" fontId="3" fillId="0" borderId="54" xfId="0" applyNumberFormat="1" applyFont="1" applyBorder="1" applyAlignment="1">
      <alignment horizontal="right" vertical="center"/>
    </xf>
    <xf numFmtId="4" fontId="3" fillId="0" borderId="55" xfId="0" applyNumberFormat="1" applyFont="1" applyBorder="1" applyAlignment="1">
      <alignment horizontal="right" vertical="center"/>
    </xf>
    <xf numFmtId="4" fontId="4" fillId="3" borderId="56" xfId="0" applyNumberFormat="1" applyFont="1" applyFill="1" applyBorder="1" applyAlignment="1">
      <alignment horizontal="right" vertical="center"/>
    </xf>
    <xf numFmtId="4" fontId="4" fillId="3" borderId="57" xfId="0" applyNumberFormat="1" applyFont="1" applyFill="1" applyBorder="1" applyAlignment="1">
      <alignment horizontal="right" vertical="center"/>
    </xf>
    <xf numFmtId="4" fontId="2" fillId="0" borderId="52" xfId="0" applyNumberFormat="1" applyFont="1" applyBorder="1" applyAlignment="1">
      <alignment horizontal="right" vertical="center"/>
    </xf>
    <xf numFmtId="4" fontId="2" fillId="0" borderId="53" xfId="0" applyNumberFormat="1" applyFont="1" applyBorder="1" applyAlignment="1">
      <alignment horizontal="right" vertical="center"/>
    </xf>
    <xf numFmtId="4" fontId="1" fillId="0" borderId="52" xfId="0" applyNumberFormat="1" applyFont="1" applyBorder="1" applyAlignment="1">
      <alignment horizontal="right" vertical="center"/>
    </xf>
    <xf numFmtId="4" fontId="1" fillId="4" borderId="58" xfId="0" applyNumberFormat="1" applyFont="1" applyFill="1" applyBorder="1" applyAlignment="1">
      <alignment horizontal="right" vertical="center"/>
    </xf>
    <xf numFmtId="4" fontId="2" fillId="4" borderId="59" xfId="0" applyNumberFormat="1" applyFont="1" applyFill="1" applyBorder="1" applyAlignment="1">
      <alignment horizontal="right" vertical="center"/>
    </xf>
    <xf numFmtId="4" fontId="1" fillId="4" borderId="60" xfId="0" applyNumberFormat="1" applyFont="1" applyFill="1" applyBorder="1" applyAlignment="1">
      <alignment horizontal="right" vertical="center"/>
    </xf>
    <xf numFmtId="4" fontId="2" fillId="4" borderId="6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/>
    </xf>
    <xf numFmtId="4" fontId="1" fillId="0" borderId="27" xfId="0" applyNumberFormat="1" applyFont="1" applyBorder="1" applyAlignment="1">
      <alignment horizontal="right" vertical="center"/>
    </xf>
    <xf numFmtId="4" fontId="1" fillId="0" borderId="28" xfId="0" applyNumberFormat="1" applyFont="1" applyBorder="1" applyAlignment="1">
      <alignment horizontal="right" vertical="center"/>
    </xf>
    <xf numFmtId="4" fontId="1" fillId="0" borderId="42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4" fontId="1" fillId="0" borderId="43" xfId="0" applyNumberFormat="1" applyFont="1" applyBorder="1" applyAlignment="1">
      <alignment horizontal="right" vertical="center"/>
    </xf>
    <xf numFmtId="4" fontId="1" fillId="0" borderId="44" xfId="0" applyNumberFormat="1" applyFont="1" applyBorder="1" applyAlignment="1">
      <alignment horizontal="right" vertical="center"/>
    </xf>
    <xf numFmtId="4" fontId="1" fillId="0" borderId="46" xfId="0" applyNumberFormat="1" applyFont="1" applyBorder="1" applyAlignment="1">
      <alignment horizontal="right" vertical="center"/>
    </xf>
    <xf numFmtId="4" fontId="1" fillId="0" borderId="34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33" xfId="0" applyNumberFormat="1" applyFont="1" applyBorder="1" applyAlignment="1">
      <alignment horizontal="righ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Normaallaad 4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CE2B-3084-4D6E-84D1-D11EAE694519}">
  <dimension ref="A1:M48"/>
  <sheetViews>
    <sheetView tabSelected="1" zoomScale="80" zoomScaleNormal="80" workbookViewId="0">
      <selection activeCell="J19" sqref="J19:J26"/>
    </sheetView>
  </sheetViews>
  <sheetFormatPr defaultRowHeight="14.5" x14ac:dyDescent="0.35"/>
  <cols>
    <col min="1" max="1" width="4.7265625" style="3" customWidth="1"/>
    <col min="2" max="2" width="7.81640625" style="3" customWidth="1"/>
    <col min="3" max="3" width="6.26953125" style="3" customWidth="1"/>
    <col min="4" max="4" width="5.54296875" style="3" customWidth="1"/>
    <col min="5" max="5" width="55.1796875" style="3" customWidth="1"/>
    <col min="6" max="6" width="12.81640625" style="3" customWidth="1"/>
    <col min="7" max="8" width="12.54296875" style="3" customWidth="1"/>
    <col min="9" max="9" width="13.54296875" style="3" customWidth="1"/>
    <col min="10" max="10" width="30.1796875" style="3" customWidth="1"/>
    <col min="11" max="11" width="29" style="3" customWidth="1"/>
  </cols>
  <sheetData>
    <row r="1" spans="1:11" x14ac:dyDescent="0.35">
      <c r="C1" s="66"/>
      <c r="D1" s="66"/>
      <c r="E1" s="66"/>
      <c r="F1" s="66"/>
      <c r="G1" s="66"/>
      <c r="H1" s="66"/>
      <c r="I1" s="66"/>
      <c r="J1" s="2"/>
      <c r="K1" s="62" t="s">
        <v>0</v>
      </c>
    </row>
    <row r="2" spans="1:11" x14ac:dyDescent="0.35">
      <c r="J2" s="4"/>
    </row>
    <row r="3" spans="1:11" x14ac:dyDescent="0.35"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1:11" x14ac:dyDescent="0.35">
      <c r="B4" s="6"/>
      <c r="C4" s="6"/>
      <c r="D4" s="6"/>
      <c r="E4" s="6"/>
      <c r="F4" s="6"/>
      <c r="G4" s="6"/>
      <c r="H4" s="6"/>
      <c r="I4" s="6"/>
      <c r="J4" s="5"/>
    </row>
    <row r="5" spans="1:11" x14ac:dyDescent="0.35">
      <c r="B5" s="142" t="s">
        <v>2</v>
      </c>
      <c r="C5" s="142"/>
      <c r="D5" s="143"/>
      <c r="E5" s="144" t="s">
        <v>3</v>
      </c>
      <c r="F5" s="145"/>
      <c r="G5" s="146"/>
      <c r="H5" s="18"/>
      <c r="I5" s="38"/>
      <c r="J5" s="5"/>
    </row>
    <row r="6" spans="1:11" x14ac:dyDescent="0.35">
      <c r="A6"/>
      <c r="B6" s="142" t="s">
        <v>4</v>
      </c>
      <c r="C6" s="142"/>
      <c r="D6" s="143"/>
      <c r="E6" s="144" t="s">
        <v>5</v>
      </c>
      <c r="F6" s="145"/>
      <c r="G6" s="146"/>
      <c r="H6" s="38"/>
      <c r="I6" s="38"/>
      <c r="J6" s="1"/>
    </row>
    <row r="7" spans="1:11" x14ac:dyDescent="0.35">
      <c r="B7" s="12"/>
      <c r="C7" s="12"/>
      <c r="D7" s="12"/>
      <c r="E7" s="12"/>
      <c r="F7" s="12"/>
      <c r="G7" s="12"/>
      <c r="H7" s="18"/>
      <c r="I7" s="18"/>
      <c r="J7" s="1"/>
    </row>
    <row r="8" spans="1:11" x14ac:dyDescent="0.35">
      <c r="B8" s="1"/>
      <c r="C8" s="1"/>
      <c r="D8" s="1"/>
      <c r="E8" s="1"/>
      <c r="F8" s="1"/>
      <c r="G8" s="1"/>
      <c r="H8" s="1"/>
      <c r="I8" s="1"/>
      <c r="J8" s="1"/>
    </row>
    <row r="9" spans="1:11" ht="16.5" x14ac:dyDescent="0.35">
      <c r="B9" s="133" t="s">
        <v>6</v>
      </c>
      <c r="C9" s="133"/>
      <c r="D9" s="133"/>
      <c r="E9" s="8" t="s">
        <v>7</v>
      </c>
      <c r="F9" s="50">
        <v>1803.3</v>
      </c>
      <c r="G9" s="51" t="s">
        <v>8</v>
      </c>
      <c r="J9" s="1"/>
    </row>
    <row r="10" spans="1:11" ht="16.5" x14ac:dyDescent="0.35">
      <c r="B10" s="133"/>
      <c r="C10" s="133"/>
      <c r="D10" s="133"/>
      <c r="E10" s="8" t="s">
        <v>9</v>
      </c>
      <c r="F10" s="50">
        <v>140</v>
      </c>
      <c r="G10" s="51" t="s">
        <v>8</v>
      </c>
      <c r="J10" s="7"/>
    </row>
    <row r="11" spans="1:11" ht="16.5" x14ac:dyDescent="0.35">
      <c r="B11" s="133"/>
      <c r="C11" s="133"/>
      <c r="D11" s="133"/>
      <c r="E11" s="8" t="s">
        <v>10</v>
      </c>
      <c r="F11" s="50">
        <v>1663.3</v>
      </c>
      <c r="G11" s="51" t="s">
        <v>8</v>
      </c>
      <c r="H11" s="38"/>
      <c r="J11" s="1"/>
    </row>
    <row r="12" spans="1:11" ht="16.5" x14ac:dyDescent="0.35">
      <c r="B12" s="133" t="s">
        <v>11</v>
      </c>
      <c r="C12" s="133"/>
      <c r="D12" s="133"/>
      <c r="E12" s="24" t="s">
        <v>12</v>
      </c>
      <c r="F12" s="52">
        <v>1033.4000000000001</v>
      </c>
      <c r="G12" s="53" t="s">
        <v>8</v>
      </c>
      <c r="H12" s="18"/>
      <c r="J12" s="1"/>
    </row>
    <row r="13" spans="1:11" ht="16.5" x14ac:dyDescent="0.35">
      <c r="B13" s="133"/>
      <c r="C13" s="133"/>
      <c r="D13" s="133"/>
      <c r="E13" s="25" t="s">
        <v>13</v>
      </c>
      <c r="F13" s="54">
        <v>58.3</v>
      </c>
      <c r="G13" s="53" t="s">
        <v>8</v>
      </c>
      <c r="H13" s="1"/>
      <c r="J13" s="1"/>
    </row>
    <row r="14" spans="1:11" ht="17" x14ac:dyDescent="0.35">
      <c r="B14" s="133"/>
      <c r="C14" s="133"/>
      <c r="D14" s="133"/>
      <c r="E14" s="65" t="s">
        <v>14</v>
      </c>
      <c r="F14" s="55">
        <v>1091.7</v>
      </c>
      <c r="G14" s="56" t="s">
        <v>15</v>
      </c>
      <c r="H14" s="37"/>
      <c r="J14" s="1"/>
    </row>
    <row r="15" spans="1:11" ht="15" thickBot="1" x14ac:dyDescent="0.4">
      <c r="B15"/>
      <c r="J15" s="1"/>
    </row>
    <row r="16" spans="1:11" ht="15" thickBot="1" x14ac:dyDescent="0.4">
      <c r="B16"/>
      <c r="F16" s="138" t="s">
        <v>16</v>
      </c>
      <c r="G16" s="139"/>
      <c r="H16" s="140" t="s">
        <v>17</v>
      </c>
      <c r="I16" s="141"/>
      <c r="J16" s="1"/>
    </row>
    <row r="17" spans="2:13" ht="16.5" x14ac:dyDescent="0.35">
      <c r="B17"/>
      <c r="C17" s="134" t="s">
        <v>18</v>
      </c>
      <c r="D17" s="135"/>
      <c r="E17" s="135"/>
      <c r="F17" s="76" t="s">
        <v>19</v>
      </c>
      <c r="G17" s="42" t="s">
        <v>20</v>
      </c>
      <c r="H17" s="41" t="s">
        <v>19</v>
      </c>
      <c r="I17" s="77" t="s">
        <v>20</v>
      </c>
      <c r="J17" s="136" t="s">
        <v>21</v>
      </c>
      <c r="K17" s="137" t="s">
        <v>22</v>
      </c>
      <c r="L17" s="1"/>
      <c r="M17" s="3"/>
    </row>
    <row r="18" spans="2:13" x14ac:dyDescent="0.35">
      <c r="B18"/>
      <c r="C18" s="131"/>
      <c r="D18" s="132"/>
      <c r="E18" s="132"/>
      <c r="F18" s="78" t="s">
        <v>23</v>
      </c>
      <c r="G18" s="28" t="s">
        <v>23</v>
      </c>
      <c r="H18" s="27" t="s">
        <v>23</v>
      </c>
      <c r="I18" s="79" t="s">
        <v>23</v>
      </c>
      <c r="J18" s="121"/>
      <c r="K18" s="122"/>
      <c r="L18" s="1"/>
      <c r="M18" s="3"/>
    </row>
    <row r="19" spans="2:13" ht="15" customHeight="1" x14ac:dyDescent="0.35">
      <c r="B19"/>
      <c r="C19" s="57"/>
      <c r="D19" s="100" t="s">
        <v>24</v>
      </c>
      <c r="E19" s="101"/>
      <c r="F19" s="115">
        <f>G19/F14</f>
        <v>3.9999999999999991</v>
      </c>
      <c r="G19" s="118">
        <f>I19/30*12</f>
        <v>4366.7999999999993</v>
      </c>
      <c r="H19" s="109">
        <v>10</v>
      </c>
      <c r="I19" s="112">
        <f>H19*F14</f>
        <v>10917</v>
      </c>
      <c r="J19" s="102" t="s">
        <v>52</v>
      </c>
      <c r="K19" s="58"/>
      <c r="L19" s="1"/>
      <c r="M19" s="3"/>
    </row>
    <row r="20" spans="2:13" x14ac:dyDescent="0.35">
      <c r="B20"/>
      <c r="C20" s="57">
        <v>100</v>
      </c>
      <c r="D20" s="100" t="s">
        <v>25</v>
      </c>
      <c r="E20" s="101"/>
      <c r="F20" s="116"/>
      <c r="G20" s="119"/>
      <c r="H20" s="110"/>
      <c r="I20" s="113"/>
      <c r="J20" s="103"/>
      <c r="K20" s="58"/>
      <c r="L20" s="1"/>
      <c r="M20" s="3"/>
    </row>
    <row r="21" spans="2:13" x14ac:dyDescent="0.35">
      <c r="B21"/>
      <c r="C21" s="57">
        <v>200</v>
      </c>
      <c r="D21" s="100" t="s">
        <v>26</v>
      </c>
      <c r="E21" s="101"/>
      <c r="F21" s="116"/>
      <c r="G21" s="119"/>
      <c r="H21" s="110"/>
      <c r="I21" s="113"/>
      <c r="J21" s="103"/>
      <c r="K21" s="58"/>
      <c r="L21" s="1"/>
      <c r="M21" s="3"/>
    </row>
    <row r="22" spans="2:13" x14ac:dyDescent="0.35">
      <c r="B22"/>
      <c r="C22" s="57">
        <v>300</v>
      </c>
      <c r="D22" s="100" t="s">
        <v>27</v>
      </c>
      <c r="E22" s="101"/>
      <c r="F22" s="116"/>
      <c r="G22" s="119"/>
      <c r="H22" s="110"/>
      <c r="I22" s="113"/>
      <c r="J22" s="103"/>
      <c r="K22" s="58"/>
      <c r="L22" s="1"/>
      <c r="M22" s="3"/>
    </row>
    <row r="23" spans="2:13" x14ac:dyDescent="0.35">
      <c r="B23"/>
      <c r="C23" s="57">
        <v>400</v>
      </c>
      <c r="D23" s="100" t="s">
        <v>28</v>
      </c>
      <c r="E23" s="101"/>
      <c r="F23" s="116"/>
      <c r="G23" s="119"/>
      <c r="H23" s="110"/>
      <c r="I23" s="113"/>
      <c r="J23" s="103"/>
      <c r="K23" s="58"/>
      <c r="L23" s="1"/>
      <c r="M23" s="3"/>
    </row>
    <row r="24" spans="2:13" x14ac:dyDescent="0.35">
      <c r="B24"/>
      <c r="C24" s="57">
        <v>500</v>
      </c>
      <c r="D24" s="100" t="s">
        <v>29</v>
      </c>
      <c r="E24" s="101"/>
      <c r="F24" s="116"/>
      <c r="G24" s="119"/>
      <c r="H24" s="110"/>
      <c r="I24" s="113"/>
      <c r="J24" s="103"/>
      <c r="K24" s="58"/>
      <c r="L24" s="1"/>
      <c r="M24" s="3"/>
    </row>
    <row r="25" spans="2:13" x14ac:dyDescent="0.35">
      <c r="B25"/>
      <c r="C25" s="57">
        <v>700</v>
      </c>
      <c r="D25" s="100" t="s">
        <v>30</v>
      </c>
      <c r="E25" s="101"/>
      <c r="F25" s="117"/>
      <c r="G25" s="120"/>
      <c r="H25" s="111"/>
      <c r="I25" s="114"/>
      <c r="J25" s="103"/>
      <c r="K25" s="58"/>
      <c r="L25" s="1"/>
      <c r="M25" s="3"/>
    </row>
    <row r="26" spans="2:13" x14ac:dyDescent="0.35">
      <c r="B26"/>
      <c r="C26" s="57">
        <v>100</v>
      </c>
      <c r="D26" s="68" t="s">
        <v>31</v>
      </c>
      <c r="E26" s="68"/>
      <c r="F26" s="80">
        <f>G26/F14</f>
        <v>0.13057057616591797</v>
      </c>
      <c r="G26" s="70">
        <f>I26/30*12</f>
        <v>142.54389800033266</v>
      </c>
      <c r="H26" s="69">
        <v>0.32642644041479502</v>
      </c>
      <c r="I26" s="81">
        <f>H26*F14</f>
        <v>356.35974500083171</v>
      </c>
      <c r="J26" s="104"/>
      <c r="K26" s="58"/>
      <c r="L26" s="1"/>
      <c r="M26" s="3"/>
    </row>
    <row r="27" spans="2:13" x14ac:dyDescent="0.35">
      <c r="B27"/>
      <c r="C27" s="43" t="s">
        <v>32</v>
      </c>
      <c r="D27" s="29"/>
      <c r="E27" s="29"/>
      <c r="F27" s="82">
        <f>SUM(F19:F26)</f>
        <v>4.1305705761659173</v>
      </c>
      <c r="G27" s="31">
        <f>SUM(G19:G26)</f>
        <v>4509.343898000332</v>
      </c>
      <c r="H27" s="30">
        <f>SUM(H19:H26)</f>
        <v>10.326426440414796</v>
      </c>
      <c r="I27" s="83">
        <f>SUM(I19:I26)</f>
        <v>11273.359745000831</v>
      </c>
      <c r="J27" s="34"/>
      <c r="K27" s="44"/>
      <c r="L27" s="1"/>
      <c r="M27" s="9"/>
    </row>
    <row r="28" spans="2:13" x14ac:dyDescent="0.35">
      <c r="B28"/>
      <c r="C28" s="45"/>
      <c r="D28" s="10"/>
      <c r="E28" s="10"/>
      <c r="F28" s="84"/>
      <c r="G28" s="20"/>
      <c r="H28" s="19"/>
      <c r="I28" s="85"/>
      <c r="J28" s="35"/>
      <c r="K28" s="46"/>
      <c r="L28" s="1"/>
      <c r="M28" s="3"/>
    </row>
    <row r="29" spans="2:13" ht="16.5" x14ac:dyDescent="0.35">
      <c r="B29"/>
      <c r="C29" s="129" t="s">
        <v>33</v>
      </c>
      <c r="D29" s="130"/>
      <c r="E29" s="130"/>
      <c r="F29" s="86" t="s">
        <v>19</v>
      </c>
      <c r="G29" s="26" t="s">
        <v>34</v>
      </c>
      <c r="H29" s="32" t="s">
        <v>19</v>
      </c>
      <c r="I29" s="87" t="s">
        <v>34</v>
      </c>
      <c r="J29" s="121" t="s">
        <v>21</v>
      </c>
      <c r="K29" s="122" t="s">
        <v>22</v>
      </c>
      <c r="L29" s="1"/>
      <c r="M29" s="3"/>
    </row>
    <row r="30" spans="2:13" ht="36" customHeight="1" x14ac:dyDescent="0.35">
      <c r="B30"/>
      <c r="C30" s="131"/>
      <c r="D30" s="132"/>
      <c r="E30" s="132"/>
      <c r="F30" s="88" t="s">
        <v>23</v>
      </c>
      <c r="G30" s="26" t="s">
        <v>23</v>
      </c>
      <c r="H30" s="33" t="s">
        <v>23</v>
      </c>
      <c r="I30" s="87" t="s">
        <v>23</v>
      </c>
      <c r="J30" s="121"/>
      <c r="K30" s="122"/>
      <c r="L30" s="1"/>
      <c r="M30" s="3"/>
    </row>
    <row r="31" spans="2:13" x14ac:dyDescent="0.35">
      <c r="B31"/>
      <c r="C31" s="59">
        <v>300</v>
      </c>
      <c r="D31" s="100" t="s">
        <v>35</v>
      </c>
      <c r="E31" s="101"/>
      <c r="F31" s="89">
        <f>G31/$F$14</f>
        <v>0.55759190253732716</v>
      </c>
      <c r="G31" s="72">
        <f>I31/30*12</f>
        <v>608.7230800000001</v>
      </c>
      <c r="H31" s="71">
        <f>I31/$F$14</f>
        <v>1.3939797563433178</v>
      </c>
      <c r="I31" s="90">
        <v>1521.8077000000001</v>
      </c>
      <c r="J31" s="61" t="s">
        <v>36</v>
      </c>
      <c r="K31" s="123" t="s">
        <v>37</v>
      </c>
      <c r="L31" s="1"/>
      <c r="M31" s="3"/>
    </row>
    <row r="32" spans="2:13" x14ac:dyDescent="0.35">
      <c r="B32"/>
      <c r="C32" s="59">
        <v>600</v>
      </c>
      <c r="D32" s="100" t="s">
        <v>38</v>
      </c>
      <c r="E32" s="101"/>
      <c r="F32" s="89"/>
      <c r="G32" s="72"/>
      <c r="H32" s="71"/>
      <c r="I32" s="90"/>
      <c r="J32" s="60"/>
      <c r="K32" s="124"/>
      <c r="L32" s="1"/>
      <c r="M32" s="3"/>
    </row>
    <row r="33" spans="2:13" x14ac:dyDescent="0.35">
      <c r="B33"/>
      <c r="C33" s="47"/>
      <c r="D33" s="8">
        <v>610</v>
      </c>
      <c r="E33" s="8" t="s">
        <v>39</v>
      </c>
      <c r="F33" s="89">
        <f>G33/$F$14</f>
        <v>0.35591951551964818</v>
      </c>
      <c r="G33" s="72">
        <f t="shared" ref="G33:G35" si="0">I33/30*12</f>
        <v>388.55733509279992</v>
      </c>
      <c r="H33" s="71">
        <f>I33/$F$14</f>
        <v>0.88979878879912055</v>
      </c>
      <c r="I33" s="90">
        <v>971.39333773199996</v>
      </c>
      <c r="J33" s="126" t="s">
        <v>40</v>
      </c>
      <c r="K33" s="124"/>
      <c r="L33" s="39"/>
      <c r="M33" s="3"/>
    </row>
    <row r="34" spans="2:13" x14ac:dyDescent="0.35">
      <c r="B34"/>
      <c r="C34" s="47"/>
      <c r="D34" s="8">
        <v>620</v>
      </c>
      <c r="E34" s="8" t="s">
        <v>41</v>
      </c>
      <c r="F34" s="89">
        <f t="shared" ref="F34:F36" si="1">G34/$F$14</f>
        <v>8.5467138846203175E-2</v>
      </c>
      <c r="G34" s="72">
        <f t="shared" si="0"/>
        <v>93.304475478400008</v>
      </c>
      <c r="H34" s="71">
        <f t="shared" ref="H34:H36" si="2">I34/$F$14</f>
        <v>0.21366784711550793</v>
      </c>
      <c r="I34" s="90">
        <v>233.261188696</v>
      </c>
      <c r="J34" s="127"/>
      <c r="K34" s="124"/>
      <c r="L34" s="40"/>
      <c r="M34" s="3"/>
    </row>
    <row r="35" spans="2:13" x14ac:dyDescent="0.35">
      <c r="B35"/>
      <c r="C35" s="47"/>
      <c r="D35" s="8">
        <v>630</v>
      </c>
      <c r="E35" s="8" t="s">
        <v>42</v>
      </c>
      <c r="F35" s="89">
        <f t="shared" si="1"/>
        <v>2.9049714240542271E-2</v>
      </c>
      <c r="G35" s="72">
        <f t="shared" si="0"/>
        <v>31.7135730364</v>
      </c>
      <c r="H35" s="71">
        <f t="shared" si="2"/>
        <v>7.262428560135567E-2</v>
      </c>
      <c r="I35" s="90">
        <v>79.283932590999996</v>
      </c>
      <c r="J35" s="128"/>
      <c r="K35" s="124"/>
      <c r="L35" s="40"/>
      <c r="M35" s="3"/>
    </row>
    <row r="36" spans="2:13" x14ac:dyDescent="0.35">
      <c r="B36"/>
      <c r="C36" s="59">
        <v>700</v>
      </c>
      <c r="D36" s="100" t="s">
        <v>43</v>
      </c>
      <c r="E36" s="101"/>
      <c r="F36" s="89">
        <f t="shared" si="1"/>
        <v>9.2333058532563881E-3</v>
      </c>
      <c r="G36" s="72">
        <f>I36/30*12</f>
        <v>10.08</v>
      </c>
      <c r="H36" s="71">
        <f t="shared" si="2"/>
        <v>2.3083264633140973E-2</v>
      </c>
      <c r="I36" s="90">
        <v>25.2</v>
      </c>
      <c r="J36" s="63" t="s">
        <v>36</v>
      </c>
      <c r="K36" s="125"/>
      <c r="L36" s="1"/>
      <c r="M36" s="3"/>
    </row>
    <row r="37" spans="2:13" ht="15" thickBot="1" x14ac:dyDescent="0.4">
      <c r="B37"/>
      <c r="C37" s="106" t="s">
        <v>44</v>
      </c>
      <c r="D37" s="107"/>
      <c r="E37" s="107"/>
      <c r="F37" s="91">
        <f>SUM(F31:F36)</f>
        <v>1.0372615769969771</v>
      </c>
      <c r="G37" s="74">
        <f>SUM(G31:G36)</f>
        <v>1132.3784636076</v>
      </c>
      <c r="H37" s="73">
        <f>SUM(H31:H36)</f>
        <v>2.5931539424924432</v>
      </c>
      <c r="I37" s="92">
        <f>SUM(I31:I36)</f>
        <v>2830.9461590189999</v>
      </c>
      <c r="J37" s="48"/>
      <c r="K37" s="49"/>
      <c r="L37" s="1"/>
      <c r="M37" s="3"/>
    </row>
    <row r="38" spans="2:13" x14ac:dyDescent="0.35">
      <c r="B38" s="1"/>
      <c r="C38" s="11"/>
      <c r="D38" s="4"/>
      <c r="E38" s="4"/>
      <c r="F38" s="93"/>
      <c r="G38" s="22"/>
      <c r="H38" s="21"/>
      <c r="I38" s="94"/>
      <c r="J38" s="36"/>
      <c r="K38" s="1"/>
      <c r="L38" s="1"/>
      <c r="M38" s="3"/>
    </row>
    <row r="39" spans="2:13" x14ac:dyDescent="0.35">
      <c r="B39" s="108" t="s">
        <v>45</v>
      </c>
      <c r="C39" s="108"/>
      <c r="D39" s="108"/>
      <c r="E39" s="108"/>
      <c r="F39" s="95">
        <f>F37+F27</f>
        <v>5.1678321531628946</v>
      </c>
      <c r="G39" s="22">
        <f>G37+G27</f>
        <v>5641.7223616079318</v>
      </c>
      <c r="H39" s="23">
        <f>H37+H27</f>
        <v>12.919580382907238</v>
      </c>
      <c r="I39" s="94">
        <f>I37+I27</f>
        <v>14104.305904019831</v>
      </c>
      <c r="J39" s="36"/>
      <c r="K39" s="6"/>
      <c r="L39" s="1"/>
      <c r="M39" s="3"/>
    </row>
    <row r="40" spans="2:13" x14ac:dyDescent="0.35">
      <c r="B40" s="12" t="s">
        <v>46</v>
      </c>
      <c r="C40" s="12"/>
      <c r="D40" s="67">
        <v>0.2</v>
      </c>
      <c r="F40" s="95">
        <f>F39*D40</f>
        <v>1.0335664306325789</v>
      </c>
      <c r="G40" s="22">
        <f>G39*D40</f>
        <v>1128.3444723215864</v>
      </c>
      <c r="H40" s="23">
        <f>H39*D40</f>
        <v>2.5839160765814477</v>
      </c>
      <c r="I40" s="94">
        <f>I39*D40</f>
        <v>2820.8611808039664</v>
      </c>
      <c r="J40" s="17"/>
      <c r="L40" s="1"/>
      <c r="M40" s="3"/>
    </row>
    <row r="41" spans="2:13" ht="15" thickBot="1" x14ac:dyDescent="0.4">
      <c r="B41" s="4" t="s">
        <v>47</v>
      </c>
      <c r="C41" s="1"/>
      <c r="D41" s="1"/>
      <c r="E41" s="75"/>
      <c r="F41" s="96">
        <f>F40+F39</f>
        <v>6.2013985837954735</v>
      </c>
      <c r="G41" s="97">
        <f>G40+G39</f>
        <v>6770.066833929518</v>
      </c>
      <c r="H41" s="98">
        <f>H40+H39</f>
        <v>15.503496459488685</v>
      </c>
      <c r="I41" s="99">
        <f>I40+I39</f>
        <v>16925.167084823799</v>
      </c>
      <c r="J41" s="1"/>
      <c r="K41" s="13"/>
      <c r="L41" s="1"/>
      <c r="M41" s="3"/>
    </row>
    <row r="42" spans="2:13" x14ac:dyDescent="0.35">
      <c r="B42" s="1"/>
      <c r="C42" s="4"/>
      <c r="D42" s="4"/>
      <c r="E42" s="4"/>
      <c r="F42" s="14"/>
      <c r="G42" s="15"/>
      <c r="H42" s="1"/>
      <c r="I42" s="13"/>
      <c r="J42" s="1"/>
    </row>
    <row r="43" spans="2:13" ht="15" customHeight="1" x14ac:dyDescent="0.35">
      <c r="B43" s="105" t="s">
        <v>48</v>
      </c>
      <c r="C43" s="105"/>
      <c r="D43" s="105"/>
      <c r="E43" s="105"/>
      <c r="F43" s="105"/>
      <c r="G43" s="105"/>
      <c r="H43" s="105"/>
      <c r="I43" s="105"/>
      <c r="J43" s="105"/>
    </row>
    <row r="44" spans="2:13" x14ac:dyDescent="0.35">
      <c r="B44" s="64"/>
      <c r="C44" s="64"/>
      <c r="D44" s="64"/>
      <c r="E44" s="64"/>
      <c r="F44" s="64"/>
      <c r="G44" s="64"/>
      <c r="H44" s="64"/>
      <c r="I44" s="64"/>
      <c r="J44" s="1"/>
    </row>
    <row r="45" spans="2:13" x14ac:dyDescent="0.35">
      <c r="J45" s="1"/>
    </row>
    <row r="46" spans="2:13" x14ac:dyDescent="0.35">
      <c r="C46" s="4" t="s">
        <v>49</v>
      </c>
      <c r="D46" s="4"/>
      <c r="E46" s="4"/>
      <c r="F46" s="4" t="s">
        <v>50</v>
      </c>
      <c r="G46" s="4"/>
      <c r="H46" s="4"/>
      <c r="J46" s="1"/>
    </row>
    <row r="47" spans="2:13" x14ac:dyDescent="0.35">
      <c r="C47" s="1"/>
      <c r="D47" s="1"/>
      <c r="E47" s="1"/>
      <c r="F47" s="1"/>
      <c r="G47" s="1"/>
      <c r="H47" s="1"/>
    </row>
    <row r="48" spans="2:13" x14ac:dyDescent="0.35">
      <c r="C48" s="16" t="s">
        <v>51</v>
      </c>
      <c r="D48" s="16"/>
      <c r="E48" s="16"/>
      <c r="F48" s="16" t="s">
        <v>51</v>
      </c>
      <c r="G48" s="16"/>
      <c r="H48" s="16"/>
    </row>
  </sheetData>
  <mergeCells count="35">
    <mergeCell ref="B5:D5"/>
    <mergeCell ref="E5:G5"/>
    <mergeCell ref="B6:D6"/>
    <mergeCell ref="E6:G6"/>
    <mergeCell ref="B3:K3"/>
    <mergeCell ref="B9:D11"/>
    <mergeCell ref="B12:D14"/>
    <mergeCell ref="C17:E18"/>
    <mergeCell ref="J17:J18"/>
    <mergeCell ref="K17:K18"/>
    <mergeCell ref="F16:G16"/>
    <mergeCell ref="H16:I16"/>
    <mergeCell ref="K29:K30"/>
    <mergeCell ref="D31:E31"/>
    <mergeCell ref="K31:K36"/>
    <mergeCell ref="D32:E32"/>
    <mergeCell ref="J33:J35"/>
    <mergeCell ref="D36:E36"/>
    <mergeCell ref="C29:E30"/>
    <mergeCell ref="D19:E19"/>
    <mergeCell ref="J19:J26"/>
    <mergeCell ref="B43:J43"/>
    <mergeCell ref="C37:E37"/>
    <mergeCell ref="B39:E39"/>
    <mergeCell ref="H19:H25"/>
    <mergeCell ref="I19:I25"/>
    <mergeCell ref="F19:F25"/>
    <mergeCell ref="G19:G25"/>
    <mergeCell ref="D20:E20"/>
    <mergeCell ref="D21:E21"/>
    <mergeCell ref="D22:E22"/>
    <mergeCell ref="D23:E23"/>
    <mergeCell ref="D24:E24"/>
    <mergeCell ref="D25:E25"/>
    <mergeCell ref="J29:J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6E7F59-2E44-42C3-AB08-1FCAE8081DD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54F7C4D-F0D4-4E34-A132-1B9C3B56B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22030-4B3E-46CA-8460-6C20FEE3F9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934C1E-46C2-4B5A-8999-39DAA77277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3</dc:title>
  <dc:subject/>
  <dc:creator>MargitD</dc:creator>
  <cp:keywords/>
  <dc:description/>
  <cp:lastModifiedBy>Ragne Künnapas</cp:lastModifiedBy>
  <cp:revision/>
  <dcterms:created xsi:type="dcterms:W3CDTF">2009-11-20T06:24:07Z</dcterms:created>
  <dcterms:modified xsi:type="dcterms:W3CDTF">2022-05-27T08:24:03Z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Laiend">
    <vt:lpwstr>.xls</vt:lpwstr>
  </property>
  <property fmtid="{D5CDD505-2E9C-101B-9397-08002B2CF9AE}" pid="5" name="originalIdentifier">
    <vt:lpwstr/>
  </property>
  <property fmtid="{D5CDD505-2E9C-101B-9397-08002B2CF9AE}" pid="6" name="restrictionBase">
    <vt:lpwstr/>
  </property>
  <property fmtid="{D5CDD505-2E9C-101B-9397-08002B2CF9AE}" pid="7" name="restriction">
    <vt:lpwstr>Avalik</vt:lpwstr>
  </property>
  <property fmtid="{D5CDD505-2E9C-101B-9397-08002B2CF9AE}" pid="8" name="sum">
    <vt:lpwstr/>
  </property>
  <property fmtid="{D5CDD505-2E9C-101B-9397-08002B2CF9AE}" pid="9" name="sourceOfFinance">
    <vt:lpwstr/>
  </property>
  <property fmtid="{D5CDD505-2E9C-101B-9397-08002B2CF9AE}" pid="10" name="sectionOfficialName">
    <vt:lpwstr>2;#Ministeerium-&gt;Üldosakond-&gt;Finants- ja varahaldustalitus</vt:lpwstr>
  </property>
  <property fmtid="{D5CDD505-2E9C-101B-9397-08002B2CF9AE}" pid="11" name="agencyOfficialName">
    <vt:lpwstr/>
  </property>
  <property fmtid="{D5CDD505-2E9C-101B-9397-08002B2CF9AE}" pid="12" name="Funktsiooni valik">
    <vt:lpwstr/>
  </property>
  <property fmtid="{D5CDD505-2E9C-101B-9397-08002B2CF9AE}" pid="13" name="ContentTypeId">
    <vt:lpwstr>0x01010040C1E66C1C12A5448E2DE15E59C4812C</vt:lpwstr>
  </property>
  <property fmtid="{D5CDD505-2E9C-101B-9397-08002B2CF9AE}" pid="14" name="sps2001Author">
    <vt:lpwstr/>
  </property>
  <property fmtid="{D5CDD505-2E9C-101B-9397-08002B2CF9AE}" pid="15" name="wayOfSending">
    <vt:lpwstr>9;#e-post</vt:lpwstr>
  </property>
  <property fmtid="{D5CDD505-2E9C-101B-9397-08002B2CF9AE}" pid="16" name="Koopia saaja">
    <vt:lpwstr/>
  </property>
  <property fmtid="{D5CDD505-2E9C-101B-9397-08002B2CF9AE}" pid="17" name="sps2001Modifier">
    <vt:lpwstr/>
  </property>
  <property fmtid="{D5CDD505-2E9C-101B-9397-08002B2CF9AE}" pid="18" name="receivedSent">
    <vt:lpwstr/>
  </property>
  <property fmtid="{D5CDD505-2E9C-101B-9397-08002B2CF9AE}" pid="19" name="recordOriginalIdentifier">
    <vt:lpwstr/>
  </property>
  <property fmtid="{D5CDD505-2E9C-101B-9397-08002B2CF9AE}" pid="20" name="addressee_department">
    <vt:lpwstr/>
  </property>
  <property fmtid="{D5CDD505-2E9C-101B-9397-08002B2CF9AE}" pid="21" name="addressee_surname">
    <vt:lpwstr/>
  </property>
  <property fmtid="{D5CDD505-2E9C-101B-9397-08002B2CF9AE}" pid="22" name="makePublic">
    <vt:lpwstr>1</vt:lpwstr>
  </property>
  <property fmtid="{D5CDD505-2E9C-101B-9397-08002B2CF9AE}" pid="23" name="sps2001CreationDate">
    <vt:lpwstr/>
  </property>
  <property fmtid="{D5CDD505-2E9C-101B-9397-08002B2CF9AE}" pid="24" name="restrictionDate">
    <vt:lpwstr/>
  </property>
  <property fmtid="{D5CDD505-2E9C-101B-9397-08002B2CF9AE}" pid="25" name="dateSent">
    <vt:lpwstr>1999-11-30T03:00:00Z</vt:lpwstr>
  </property>
  <property fmtid="{D5CDD505-2E9C-101B-9397-08002B2CF9AE}" pid="26" name="Sisemine number">
    <vt:lpwstr/>
  </property>
  <property fmtid="{D5CDD505-2E9C-101B-9397-08002B2CF9AE}" pid="27" name="dateOriginalIdentifier">
    <vt:lpwstr>1999-11-30T03:00:00Z</vt:lpwstr>
  </property>
  <property fmtid="{D5CDD505-2E9C-101B-9397-08002B2CF9AE}" pid="28" name="recordKeywords">
    <vt:lpwstr/>
  </property>
  <property fmtid="{D5CDD505-2E9C-101B-9397-08002B2CF9AE}" pid="29" name="dateEnactment">
    <vt:lpwstr/>
  </property>
  <property fmtid="{D5CDD505-2E9C-101B-9397-08002B2CF9AE}" pid="30" name="ebAbsUrl">
    <vt:lpwstr/>
  </property>
  <property fmtid="{D5CDD505-2E9C-101B-9397-08002B2CF9AE}" pid="31" name="dateRegistered">
    <vt:lpwstr>1999-11-30T03:00:00Z</vt:lpwstr>
  </property>
  <property fmtid="{D5CDD505-2E9C-101B-9397-08002B2CF9AE}" pid="32" name="sps2001ModifiedDate">
    <vt:lpwstr/>
  </property>
  <property fmtid="{D5CDD505-2E9C-101B-9397-08002B2CF9AE}" pid="33" name="dateValidity">
    <vt:lpwstr/>
  </property>
  <property fmtid="{D5CDD505-2E9C-101B-9397-08002B2CF9AE}" pid="34" name="Kontrollitud">
    <vt:lpwstr>Kontrollimata</vt:lpwstr>
  </property>
</Properties>
</file>